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pi\OneDrive - ViaUC\VIA_mpi\Arbejdsmappe\Arbejdsmappe UDF\arbejdsmappe\"/>
    </mc:Choice>
  </mc:AlternateContent>
  <bookViews>
    <workbookView xWindow="0" yWindow="0" windowWidth="19200" windowHeight="7050"/>
  </bookViews>
  <sheets>
    <sheet name="betonarbejd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1" i="1" l="1"/>
  <c r="F47" i="1"/>
  <c r="F45" i="1"/>
  <c r="F40" i="1"/>
  <c r="F38" i="1"/>
  <c r="F36" i="1"/>
  <c r="F34" i="1"/>
  <c r="F32" i="1"/>
  <c r="F42" i="1" s="1"/>
  <c r="F53" i="1" s="1"/>
  <c r="F55" i="1" s="1"/>
  <c r="F29" i="1"/>
  <c r="F27" i="1"/>
  <c r="F25" i="1"/>
  <c r="F23" i="1"/>
  <c r="F21" i="1"/>
  <c r="F19" i="1"/>
  <c r="F16" i="1"/>
  <c r="F15" i="1"/>
</calcChain>
</file>

<file path=xl/sharedStrings.xml><?xml version="1.0" encoding="utf-8"?>
<sst xmlns="http://schemas.openxmlformats.org/spreadsheetml/2006/main" count="73" uniqueCount="51">
  <si>
    <t>Kalkulation af mandetimer</t>
  </si>
  <si>
    <t>Navn</t>
  </si>
  <si>
    <t>Dato</t>
  </si>
  <si>
    <t>Byggesag</t>
  </si>
  <si>
    <t>Pos.:</t>
  </si>
  <si>
    <t>Reference:</t>
  </si>
  <si>
    <t>Emne:</t>
  </si>
  <si>
    <t>Anlægsteknik 2 appendix 2:</t>
  </si>
  <si>
    <t>Tabel:</t>
  </si>
  <si>
    <t>Side:</t>
  </si>
  <si>
    <t>Betonarbejde</t>
  </si>
  <si>
    <t>opmålingsregel:</t>
  </si>
  <si>
    <t>betongulv</t>
  </si>
  <si>
    <t>Grundtid:</t>
  </si>
  <si>
    <r>
      <t>min/m</t>
    </r>
    <r>
      <rPr>
        <vertAlign val="superscript"/>
        <sz val="11"/>
        <color theme="1"/>
        <rFont val="Calibri"/>
        <family val="2"/>
        <scheme val="minor"/>
      </rPr>
      <t>2</t>
    </r>
  </si>
  <si>
    <t>Betonbil med bånd</t>
  </si>
  <si>
    <t>T=150mm, 3 m brede baner, 375 lbm leder, 200 lbm kant,søjler,ydervæg. Armeringsnet</t>
  </si>
  <si>
    <t>Maskinglitning:</t>
  </si>
  <si>
    <r>
      <t>Tid pr 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:</t>
    </r>
  </si>
  <si>
    <t>Ledere</t>
  </si>
  <si>
    <t>375 lbm a 7 min/lbm</t>
  </si>
  <si>
    <t>Tid i alt:</t>
  </si>
  <si>
    <t>min</t>
  </si>
  <si>
    <r>
      <t>Areal: m</t>
    </r>
    <r>
      <rPr>
        <vertAlign val="superscript"/>
        <sz val="11"/>
        <color theme="1"/>
        <rFont val="Calibri"/>
        <family val="2"/>
        <scheme val="minor"/>
      </rPr>
      <t>2</t>
    </r>
  </si>
  <si>
    <t>Gener ved kant mm</t>
  </si>
  <si>
    <t>200 lbm a 1,9 min/lbm</t>
  </si>
  <si>
    <t xml:space="preserve">polystyren v kant </t>
  </si>
  <si>
    <t>200 lbm a 1,8 min/lbm</t>
  </si>
  <si>
    <t>Armeringsnet</t>
  </si>
  <si>
    <r>
      <t>0,7 min/m</t>
    </r>
    <r>
      <rPr>
        <vertAlign val="superscript"/>
        <sz val="11"/>
        <color theme="1"/>
        <rFont val="Calibri"/>
        <family val="2"/>
        <scheme val="minor"/>
      </rPr>
      <t>2</t>
    </r>
  </si>
  <si>
    <t>Rengøring</t>
  </si>
  <si>
    <t>42 min/gang</t>
  </si>
  <si>
    <t>støbeafsnit</t>
  </si>
  <si>
    <t>Tillæg arbejdet:</t>
  </si>
  <si>
    <t>Tillæg arbejdet i alt:</t>
  </si>
  <si>
    <t>Forudsætninger:</t>
  </si>
  <si>
    <t>Størrelse jfr. Reference:</t>
  </si>
  <si>
    <t>Afstandsforhold jfr. Reference:</t>
  </si>
  <si>
    <t>Arbejdets sværhedsgrad:</t>
  </si>
  <si>
    <t>Vejr/årstid:</t>
  </si>
  <si>
    <t>Andet:</t>
  </si>
  <si>
    <t>Forudsætninger i alt:</t>
  </si>
  <si>
    <t>Arbejdsbestemte tillæg:</t>
  </si>
  <si>
    <t>Kran:</t>
  </si>
  <si>
    <t>jfr, refence er kranfører ikke incl (s.494)</t>
  </si>
  <si>
    <t>Andet: %</t>
  </si>
  <si>
    <t>Andet: min</t>
  </si>
  <si>
    <t>Arbejdsbestemte tillæg ialt:</t>
  </si>
  <si>
    <r>
      <t>Tid pr 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:</t>
    </r>
  </si>
  <si>
    <r>
      <t>min/m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</si>
  <si>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r>
      <t>Forudsat 4000 m</t>
    </r>
    <r>
      <rPr>
        <vertAlign val="superscript"/>
        <sz val="11"/>
        <color theme="1"/>
        <rFont val="Calibri"/>
        <family val="2"/>
        <scheme val="minor"/>
      </rPr>
      <t xml:space="preserve">2 </t>
    </r>
    <r>
      <rPr>
        <sz val="11"/>
        <color theme="1"/>
        <rFont val="Calibri"/>
        <family val="2"/>
        <scheme val="minor"/>
      </rPr>
      <t>tillæg jfr vejledende tider 0.30-02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</si>
</sst>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</font>
    <font>
      <b/>
      <sz val="18"/>
      <name val="Arial"/>
      <family val="2"/>
    </font>
    <font>
      <b/>
      <sz val="12"/>
      <name val="Arial"/>
      <family val="2"/>
    </font>
    <font>
      <b/>
      <sz val="12"/>
      <name val="Arial"/>
    </font>
    <font>
      <sz val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sz val="11"/>
      <name val="Arial"/>
      <family val="2"/>
    </font>
    <font>
      <sz val="16"/>
      <name val="Arial"/>
      <family val="2"/>
    </font>
    <font>
      <vertAlign val="super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0" fontId="2" fillId="0" borderId="0"/>
  </cellStyleXfs>
  <cellXfs count="60">
    <xf numFmtId="0" fontId="0" fillId="0" borderId="0" xfId="0"/>
    <xf numFmtId="0" fontId="7" fillId="0" borderId="1" xfId="1" applyFont="1" applyBorder="1" applyAlignment="1" applyProtection="1">
      <alignment horizontal="center"/>
      <protection locked="0"/>
    </xf>
    <xf numFmtId="0" fontId="4" fillId="0" borderId="5" xfId="1" applyFont="1" applyBorder="1" applyAlignment="1" applyProtection="1">
      <alignment horizontal="center"/>
      <protection locked="0"/>
    </xf>
    <xf numFmtId="0" fontId="8" fillId="0" borderId="4" xfId="1" applyFont="1" applyBorder="1" applyAlignment="1" applyProtection="1">
      <protection locked="0"/>
    </xf>
    <xf numFmtId="0" fontId="8" fillId="0" borderId="5" xfId="1" applyFont="1" applyBorder="1" applyAlignment="1" applyProtection="1">
      <alignment horizontal="center"/>
      <protection locked="0"/>
    </xf>
    <xf numFmtId="0" fontId="11" fillId="0" borderId="4" xfId="1" applyFont="1" applyBorder="1" applyAlignment="1"/>
    <xf numFmtId="0" fontId="11" fillId="0" borderId="1" xfId="1" applyFont="1" applyBorder="1" applyAlignment="1" applyProtection="1">
      <alignment horizontal="left"/>
      <protection locked="0"/>
    </xf>
    <xf numFmtId="0" fontId="0" fillId="0" borderId="1" xfId="0" applyBorder="1"/>
    <xf numFmtId="0" fontId="9" fillId="0" borderId="1" xfId="1" applyFont="1" applyBorder="1" applyProtection="1">
      <protection locked="0"/>
    </xf>
    <xf numFmtId="0" fontId="0" fillId="0" borderId="1" xfId="0" applyBorder="1" applyAlignment="1">
      <alignment horizontal="center"/>
    </xf>
    <xf numFmtId="0" fontId="8" fillId="0" borderId="1" xfId="1" applyFont="1" applyBorder="1" applyAlignment="1" applyProtection="1">
      <protection locked="0"/>
    </xf>
    <xf numFmtId="0" fontId="0" fillId="0" borderId="9" xfId="0" applyBorder="1"/>
    <xf numFmtId="0" fontId="0" fillId="0" borderId="9" xfId="0" applyBorder="1" applyAlignment="1">
      <alignment horizontal="center"/>
    </xf>
    <xf numFmtId="0" fontId="0" fillId="0" borderId="17" xfId="0" applyBorder="1"/>
    <xf numFmtId="0" fontId="1" fillId="0" borderId="0" xfId="0" applyFont="1"/>
    <xf numFmtId="0" fontId="0" fillId="0" borderId="0" xfId="0" applyBorder="1"/>
    <xf numFmtId="0" fontId="0" fillId="0" borderId="0" xfId="0" applyBorder="1" applyAlignment="1">
      <alignment horizontal="center"/>
    </xf>
    <xf numFmtId="0" fontId="1" fillId="0" borderId="17" xfId="0" applyFont="1" applyBorder="1"/>
    <xf numFmtId="0" fontId="1" fillId="0" borderId="17" xfId="0" applyFont="1" applyBorder="1" applyAlignment="1">
      <alignment horizontal="center"/>
    </xf>
    <xf numFmtId="0" fontId="1" fillId="0" borderId="18" xfId="0" applyFont="1" applyBorder="1"/>
    <xf numFmtId="9" fontId="0" fillId="0" borderId="9" xfId="0" applyNumberFormat="1" applyBorder="1"/>
    <xf numFmtId="1" fontId="0" fillId="0" borderId="9" xfId="0" applyNumberFormat="1" applyBorder="1"/>
    <xf numFmtId="1" fontId="1" fillId="0" borderId="17" xfId="0" applyNumberFormat="1" applyFont="1" applyBorder="1"/>
    <xf numFmtId="3" fontId="1" fillId="0" borderId="17" xfId="0" applyNumberFormat="1" applyFont="1" applyBorder="1"/>
    <xf numFmtId="164" fontId="1" fillId="0" borderId="18" xfId="0" applyNumberFormat="1" applyFont="1" applyBorder="1"/>
    <xf numFmtId="0" fontId="6" fillId="0" borderId="2" xfId="1" applyFont="1" applyBorder="1" applyAlignment="1" applyProtection="1">
      <alignment horizontal="left"/>
      <protection locked="0"/>
    </xf>
    <xf numFmtId="0" fontId="0" fillId="0" borderId="2" xfId="0" applyBorder="1"/>
    <xf numFmtId="0" fontId="0" fillId="0" borderId="19" xfId="0" applyBorder="1"/>
    <xf numFmtId="0" fontId="0" fillId="0" borderId="20" xfId="0" applyBorder="1"/>
    <xf numFmtId="0" fontId="1" fillId="0" borderId="16" xfId="0" applyFont="1" applyBorder="1"/>
    <xf numFmtId="0" fontId="0" fillId="0" borderId="15" xfId="0" applyBorder="1"/>
    <xf numFmtId="0" fontId="0" fillId="0" borderId="16" xfId="0" applyBorder="1"/>
    <xf numFmtId="0" fontId="1" fillId="0" borderId="21" xfId="0" applyFont="1" applyBorder="1"/>
    <xf numFmtId="0" fontId="1" fillId="0" borderId="22" xfId="0" applyFont="1" applyFill="1" applyBorder="1"/>
    <xf numFmtId="0" fontId="1" fillId="0" borderId="19" xfId="0" applyFont="1" applyBorder="1"/>
    <xf numFmtId="0" fontId="1" fillId="0" borderId="22" xfId="0" applyFont="1" applyBorder="1"/>
    <xf numFmtId="0" fontId="1" fillId="0" borderId="23" xfId="0" applyFont="1" applyBorder="1"/>
    <xf numFmtId="0" fontId="1" fillId="0" borderId="24" xfId="0" applyFont="1" applyBorder="1"/>
    <xf numFmtId="0" fontId="0" fillId="0" borderId="21" xfId="0" applyBorder="1"/>
    <xf numFmtId="0" fontId="0" fillId="0" borderId="22" xfId="0" applyBorder="1"/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12" fillId="0" borderId="10" xfId="1" applyFont="1" applyBorder="1" applyAlignment="1" applyProtection="1">
      <alignment horizontal="center"/>
      <protection locked="0"/>
    </xf>
    <xf numFmtId="0" fontId="3" fillId="0" borderId="11" xfId="1" applyFont="1" applyBorder="1" applyAlignment="1" applyProtection="1">
      <alignment horizontal="center"/>
      <protection locked="0"/>
    </xf>
    <xf numFmtId="0" fontId="3" fillId="0" borderId="12" xfId="1" applyFont="1" applyBorder="1" applyAlignment="1" applyProtection="1">
      <alignment horizontal="center"/>
      <protection locked="0"/>
    </xf>
    <xf numFmtId="0" fontId="7" fillId="0" borderId="6" xfId="1" applyFont="1" applyBorder="1" applyAlignment="1" applyProtection="1">
      <alignment horizontal="left"/>
      <protection locked="0"/>
    </xf>
    <xf numFmtId="0" fontId="7" fillId="0" borderId="7" xfId="1" applyFont="1" applyBorder="1" applyAlignment="1" applyProtection="1">
      <alignment horizontal="left"/>
      <protection locked="0"/>
    </xf>
    <xf numFmtId="0" fontId="7" fillId="0" borderId="8" xfId="1" applyFont="1" applyBorder="1" applyAlignment="1" applyProtection="1">
      <alignment horizontal="left"/>
      <protection locked="0"/>
    </xf>
    <xf numFmtId="15" fontId="7" fillId="0" borderId="6" xfId="1" applyNumberFormat="1" applyFont="1" applyBorder="1" applyAlignment="1" applyProtection="1">
      <alignment horizontal="left"/>
      <protection locked="0"/>
    </xf>
    <xf numFmtId="15" fontId="7" fillId="0" borderId="7" xfId="1" applyNumberFormat="1" applyFont="1" applyBorder="1" applyAlignment="1" applyProtection="1">
      <alignment horizontal="left"/>
      <protection locked="0"/>
    </xf>
    <xf numFmtId="15" fontId="7" fillId="0" borderId="8" xfId="1" applyNumberFormat="1" applyFont="1" applyBorder="1" applyAlignment="1" applyProtection="1">
      <alignment horizontal="left"/>
      <protection locked="0"/>
    </xf>
    <xf numFmtId="0" fontId="10" fillId="0" borderId="6" xfId="1" applyFont="1" applyBorder="1" applyAlignment="1" applyProtection="1">
      <alignment horizontal="center"/>
      <protection locked="0"/>
    </xf>
    <xf numFmtId="0" fontId="10" fillId="0" borderId="7" xfId="1" applyFont="1" applyBorder="1" applyAlignment="1" applyProtection="1">
      <alignment horizontal="center"/>
      <protection locked="0"/>
    </xf>
    <xf numFmtId="0" fontId="10" fillId="0" borderId="8" xfId="1" applyFont="1" applyBorder="1" applyAlignment="1" applyProtection="1">
      <alignment horizontal="center"/>
      <protection locked="0"/>
    </xf>
    <xf numFmtId="0" fontId="3" fillId="0" borderId="13" xfId="1" applyFont="1" applyBorder="1" applyAlignment="1" applyProtection="1">
      <alignment horizontal="center"/>
      <protection locked="0"/>
    </xf>
    <xf numFmtId="0" fontId="3" fillId="0" borderId="14" xfId="1" applyFont="1" applyBorder="1" applyAlignment="1" applyProtection="1">
      <alignment horizontal="center"/>
      <protection locked="0"/>
    </xf>
    <xf numFmtId="0" fontId="5" fillId="0" borderId="1" xfId="1" applyFont="1" applyBorder="1" applyAlignment="1" applyProtection="1">
      <alignment horizontal="left"/>
      <protection locked="0"/>
    </xf>
    <xf numFmtId="0" fontId="5" fillId="0" borderId="3" xfId="1" applyFont="1" applyBorder="1" applyAlignment="1" applyProtection="1">
      <alignment horizontal="left"/>
      <protection locked="0"/>
    </xf>
    <xf numFmtId="0" fontId="6" fillId="2" borderId="4" xfId="1" applyFont="1" applyFill="1" applyBorder="1" applyAlignment="1" applyProtection="1"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ont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tabSelected="1" view="pageBreakPreview" zoomScale="70" zoomScaleNormal="120" zoomScaleSheetLayoutView="70" workbookViewId="0">
      <selection activeCell="A2" sqref="A2"/>
    </sheetView>
  </sheetViews>
  <sheetFormatPr defaultRowHeight="14.5" x14ac:dyDescent="0.35"/>
  <cols>
    <col min="1" max="1" width="16.6328125" customWidth="1"/>
    <col min="2" max="2" width="40.6328125" customWidth="1"/>
    <col min="3" max="7" width="8.6328125" customWidth="1"/>
  </cols>
  <sheetData>
    <row r="1" spans="1:7" ht="23" x14ac:dyDescent="0.5">
      <c r="A1" s="55" t="s">
        <v>0</v>
      </c>
      <c r="B1" s="56"/>
      <c r="C1" s="56"/>
      <c r="D1" s="43" t="s">
        <v>10</v>
      </c>
      <c r="E1" s="44"/>
      <c r="F1" s="44"/>
      <c r="G1" s="45"/>
    </row>
    <row r="2" spans="1:7" ht="15.5" x14ac:dyDescent="0.35">
      <c r="A2" s="59" t="s">
        <v>12</v>
      </c>
      <c r="B2" s="2"/>
      <c r="C2" s="1" t="s">
        <v>1</v>
      </c>
      <c r="D2" s="46"/>
      <c r="E2" s="47"/>
      <c r="F2" s="47"/>
      <c r="G2" s="48"/>
    </row>
    <row r="3" spans="1:7" x14ac:dyDescent="0.35">
      <c r="A3" s="3" t="s">
        <v>4</v>
      </c>
      <c r="B3" s="4"/>
      <c r="C3" s="1" t="s">
        <v>2</v>
      </c>
      <c r="D3" s="49"/>
      <c r="E3" s="50"/>
      <c r="F3" s="50"/>
      <c r="G3" s="51"/>
    </row>
    <row r="4" spans="1:7" ht="15.5" x14ac:dyDescent="0.35">
      <c r="A4" s="5" t="s">
        <v>11</v>
      </c>
      <c r="B4" s="2"/>
      <c r="C4" s="8" t="s">
        <v>3</v>
      </c>
      <c r="D4" s="52"/>
      <c r="E4" s="53"/>
      <c r="F4" s="53"/>
      <c r="G4" s="54"/>
    </row>
    <row r="5" spans="1:7" ht="15.5" x14ac:dyDescent="0.35">
      <c r="A5" s="25" t="s">
        <v>5</v>
      </c>
      <c r="B5" s="10" t="s">
        <v>7</v>
      </c>
      <c r="C5" s="6" t="s">
        <v>9</v>
      </c>
      <c r="D5" s="7">
        <v>496</v>
      </c>
      <c r="E5" s="7" t="s">
        <v>8</v>
      </c>
      <c r="F5" s="57"/>
      <c r="G5" s="58"/>
    </row>
    <row r="6" spans="1:7" x14ac:dyDescent="0.35">
      <c r="A6" s="26" t="s">
        <v>6</v>
      </c>
      <c r="B6" s="40" t="s">
        <v>16</v>
      </c>
      <c r="C6" s="41"/>
      <c r="D6" s="41"/>
      <c r="E6" s="41"/>
      <c r="F6" s="41"/>
      <c r="G6" s="42"/>
    </row>
    <row r="7" spans="1:7" ht="16.5" x14ac:dyDescent="0.35">
      <c r="A7" s="26" t="s">
        <v>23</v>
      </c>
      <c r="B7" s="9">
        <v>1000</v>
      </c>
      <c r="C7" s="40" t="s">
        <v>15</v>
      </c>
      <c r="D7" s="41"/>
      <c r="E7" s="41"/>
      <c r="F7" s="41"/>
      <c r="G7" s="42"/>
    </row>
    <row r="8" spans="1:7" ht="10" customHeight="1" x14ac:dyDescent="0.35">
      <c r="A8" s="27"/>
      <c r="B8" s="15"/>
      <c r="C8" s="15"/>
      <c r="D8" s="15"/>
      <c r="E8" s="15"/>
      <c r="F8" s="15"/>
      <c r="G8" s="28"/>
    </row>
    <row r="9" spans="1:7" ht="16.5" x14ac:dyDescent="0.35">
      <c r="A9" s="29" t="s">
        <v>13</v>
      </c>
      <c r="B9" s="11"/>
      <c r="C9" s="11"/>
      <c r="D9" s="11"/>
      <c r="E9" s="11"/>
      <c r="F9" s="12">
        <v>4.4000000000000004</v>
      </c>
      <c r="G9" s="30" t="s">
        <v>14</v>
      </c>
    </row>
    <row r="10" spans="1:7" ht="10" customHeight="1" x14ac:dyDescent="0.35">
      <c r="A10" s="27"/>
      <c r="B10" s="16"/>
      <c r="C10" s="15"/>
      <c r="D10" s="15"/>
      <c r="E10" s="15"/>
      <c r="F10" s="15"/>
      <c r="G10" s="28"/>
    </row>
    <row r="11" spans="1:7" ht="16.5" x14ac:dyDescent="0.35">
      <c r="A11" s="31" t="s">
        <v>17</v>
      </c>
      <c r="B11" s="11"/>
      <c r="C11" s="11"/>
      <c r="D11" s="11"/>
      <c r="E11" s="11"/>
      <c r="F11" s="12">
        <v>3.8</v>
      </c>
      <c r="G11" s="30" t="s">
        <v>14</v>
      </c>
    </row>
    <row r="12" spans="1:7" ht="10" customHeight="1" x14ac:dyDescent="0.35">
      <c r="A12" s="27"/>
      <c r="B12" s="15"/>
      <c r="C12" s="15"/>
      <c r="D12" s="15"/>
      <c r="E12" s="15"/>
      <c r="F12" s="15"/>
      <c r="G12" s="28"/>
    </row>
    <row r="13" spans="1:7" ht="16.5" x14ac:dyDescent="0.35">
      <c r="A13" s="31"/>
      <c r="B13" s="11"/>
      <c r="C13" s="11"/>
      <c r="D13" s="11"/>
      <c r="E13" s="11"/>
      <c r="F13" s="11"/>
      <c r="G13" s="30" t="s">
        <v>14</v>
      </c>
    </row>
    <row r="14" spans="1:7" ht="10" customHeight="1" x14ac:dyDescent="0.35">
      <c r="A14" s="27"/>
      <c r="B14" s="15"/>
      <c r="C14" s="15"/>
      <c r="D14" s="15"/>
      <c r="E14" s="15"/>
      <c r="F14" s="15"/>
      <c r="G14" s="28"/>
    </row>
    <row r="15" spans="1:7" ht="16.5" x14ac:dyDescent="0.35">
      <c r="A15" s="31" t="s">
        <v>18</v>
      </c>
      <c r="B15" s="11"/>
      <c r="C15" s="11"/>
      <c r="D15" s="11"/>
      <c r="E15" s="11"/>
      <c r="F15" s="12">
        <f>SUM(F9:F14)</f>
        <v>8.1999999999999993</v>
      </c>
      <c r="G15" s="30" t="s">
        <v>14</v>
      </c>
    </row>
    <row r="16" spans="1:7" s="14" customFormat="1" ht="15" thickBot="1" x14ac:dyDescent="0.4">
      <c r="A16" s="32" t="s">
        <v>21</v>
      </c>
      <c r="B16" s="17"/>
      <c r="C16" s="17"/>
      <c r="D16" s="17"/>
      <c r="E16" s="17"/>
      <c r="F16" s="18">
        <f>F15*B7</f>
        <v>8200</v>
      </c>
      <c r="G16" s="33" t="s">
        <v>22</v>
      </c>
    </row>
    <row r="17" spans="1:7" x14ac:dyDescent="0.35">
      <c r="A17" s="27"/>
      <c r="B17" s="15"/>
      <c r="C17" s="15"/>
      <c r="D17" s="15"/>
      <c r="E17" s="15"/>
      <c r="F17" s="15"/>
      <c r="G17" s="28"/>
    </row>
    <row r="18" spans="1:7" x14ac:dyDescent="0.35">
      <c r="A18" s="34" t="s">
        <v>33</v>
      </c>
      <c r="B18" s="15"/>
      <c r="C18" s="15"/>
      <c r="D18" s="15"/>
      <c r="E18" s="15"/>
      <c r="F18" s="15"/>
      <c r="G18" s="28"/>
    </row>
    <row r="19" spans="1:7" x14ac:dyDescent="0.35">
      <c r="A19" s="31" t="s">
        <v>19</v>
      </c>
      <c r="B19" s="11" t="s">
        <v>20</v>
      </c>
      <c r="C19" s="11"/>
      <c r="D19" s="11"/>
      <c r="E19" s="11"/>
      <c r="F19" s="12">
        <f>375*7</f>
        <v>2625</v>
      </c>
      <c r="G19" s="30" t="s">
        <v>22</v>
      </c>
    </row>
    <row r="20" spans="1:7" ht="10" customHeight="1" x14ac:dyDescent="0.35">
      <c r="A20" s="27"/>
      <c r="B20" s="15"/>
      <c r="C20" s="15"/>
      <c r="D20" s="15"/>
      <c r="E20" s="15"/>
      <c r="F20" s="15"/>
      <c r="G20" s="28"/>
    </row>
    <row r="21" spans="1:7" x14ac:dyDescent="0.35">
      <c r="A21" s="31" t="s">
        <v>24</v>
      </c>
      <c r="B21" s="11" t="s">
        <v>25</v>
      </c>
      <c r="C21" s="11"/>
      <c r="D21" s="11"/>
      <c r="E21" s="11"/>
      <c r="F21" s="12">
        <f>200*1.9</f>
        <v>380</v>
      </c>
      <c r="G21" s="30" t="s">
        <v>22</v>
      </c>
    </row>
    <row r="22" spans="1:7" ht="10" customHeight="1" x14ac:dyDescent="0.35">
      <c r="A22" s="27"/>
      <c r="B22" s="15"/>
      <c r="C22" s="15"/>
      <c r="D22" s="15"/>
      <c r="E22" s="15"/>
      <c r="F22" s="16"/>
      <c r="G22" s="28"/>
    </row>
    <row r="23" spans="1:7" x14ac:dyDescent="0.35">
      <c r="A23" s="31" t="s">
        <v>26</v>
      </c>
      <c r="B23" s="11" t="s">
        <v>27</v>
      </c>
      <c r="C23" s="11"/>
      <c r="D23" s="11"/>
      <c r="E23" s="11"/>
      <c r="F23" s="12">
        <f>200*1.8</f>
        <v>360</v>
      </c>
      <c r="G23" s="30" t="s">
        <v>22</v>
      </c>
    </row>
    <row r="24" spans="1:7" ht="10" customHeight="1" x14ac:dyDescent="0.35">
      <c r="A24" s="27"/>
      <c r="B24" s="15"/>
      <c r="C24" s="15"/>
      <c r="D24" s="15"/>
      <c r="E24" s="15"/>
      <c r="F24" s="15"/>
      <c r="G24" s="28"/>
    </row>
    <row r="25" spans="1:7" ht="16.5" x14ac:dyDescent="0.35">
      <c r="A25" s="31" t="s">
        <v>28</v>
      </c>
      <c r="B25" s="11" t="s">
        <v>29</v>
      </c>
      <c r="C25" s="11"/>
      <c r="D25" s="11"/>
      <c r="E25" s="11"/>
      <c r="F25" s="12">
        <f>B7*0.7</f>
        <v>700</v>
      </c>
      <c r="G25" s="30" t="s">
        <v>22</v>
      </c>
    </row>
    <row r="26" spans="1:7" ht="10" customHeight="1" x14ac:dyDescent="0.35">
      <c r="A26" s="27"/>
      <c r="B26" s="15"/>
      <c r="C26" s="15"/>
      <c r="D26" s="15"/>
      <c r="E26" s="15"/>
      <c r="F26" s="15"/>
      <c r="G26" s="28"/>
    </row>
    <row r="27" spans="1:7" x14ac:dyDescent="0.35">
      <c r="A27" s="31" t="s">
        <v>30</v>
      </c>
      <c r="B27" s="11" t="s">
        <v>31</v>
      </c>
      <c r="C27" s="11">
        <v>4</v>
      </c>
      <c r="D27" s="11" t="s">
        <v>32</v>
      </c>
      <c r="E27" s="11"/>
      <c r="F27" s="12">
        <f>C27*42</f>
        <v>168</v>
      </c>
      <c r="G27" s="30" t="s">
        <v>22</v>
      </c>
    </row>
    <row r="28" spans="1:7" x14ac:dyDescent="0.35">
      <c r="A28" s="27"/>
      <c r="B28" s="15"/>
      <c r="C28" s="15"/>
      <c r="D28" s="15"/>
      <c r="E28" s="15"/>
      <c r="F28" s="15"/>
      <c r="G28" s="28"/>
    </row>
    <row r="29" spans="1:7" ht="15" thickBot="1" x14ac:dyDescent="0.4">
      <c r="A29" s="32" t="s">
        <v>34</v>
      </c>
      <c r="B29" s="17"/>
      <c r="C29" s="17"/>
      <c r="D29" s="17"/>
      <c r="E29" s="17"/>
      <c r="F29" s="18">
        <f>SUM(F19:F28)</f>
        <v>4233</v>
      </c>
      <c r="G29" s="35" t="s">
        <v>22</v>
      </c>
    </row>
    <row r="30" spans="1:7" x14ac:dyDescent="0.35">
      <c r="A30" s="27"/>
      <c r="B30" s="15"/>
      <c r="C30" s="15"/>
      <c r="D30" s="15"/>
      <c r="E30" s="15"/>
      <c r="F30" s="15"/>
      <c r="G30" s="28"/>
    </row>
    <row r="31" spans="1:7" x14ac:dyDescent="0.35">
      <c r="A31" s="34" t="s">
        <v>35</v>
      </c>
      <c r="B31" s="15"/>
      <c r="C31" s="15"/>
      <c r="D31" s="15"/>
      <c r="E31" s="15"/>
      <c r="F31" s="15"/>
      <c r="G31" s="28"/>
    </row>
    <row r="32" spans="1:7" ht="16.5" x14ac:dyDescent="0.35">
      <c r="A32" s="31" t="s">
        <v>36</v>
      </c>
      <c r="B32" s="11" t="s">
        <v>50</v>
      </c>
      <c r="C32" s="11"/>
      <c r="D32" s="20">
        <v>0.3</v>
      </c>
      <c r="E32" s="11"/>
      <c r="F32" s="11">
        <f>($F$16+$F$29)*D32</f>
        <v>3729.8999999999996</v>
      </c>
      <c r="G32" s="30" t="s">
        <v>22</v>
      </c>
    </row>
    <row r="33" spans="1:7" ht="10" customHeight="1" x14ac:dyDescent="0.35">
      <c r="A33" s="27"/>
      <c r="B33" s="15"/>
      <c r="C33" s="15"/>
      <c r="D33" s="15"/>
      <c r="E33" s="15"/>
      <c r="F33" s="15"/>
      <c r="G33" s="28"/>
    </row>
    <row r="34" spans="1:7" x14ac:dyDescent="0.35">
      <c r="A34" s="31" t="s">
        <v>37</v>
      </c>
      <c r="B34" s="11"/>
      <c r="C34" s="11"/>
      <c r="D34" s="20">
        <v>0</v>
      </c>
      <c r="E34" s="11"/>
      <c r="F34" s="11">
        <f>($F$16+$F$29)*D34</f>
        <v>0</v>
      </c>
      <c r="G34" s="30" t="s">
        <v>22</v>
      </c>
    </row>
    <row r="35" spans="1:7" ht="10" customHeight="1" x14ac:dyDescent="0.35">
      <c r="A35" s="27"/>
      <c r="B35" s="15"/>
      <c r="C35" s="15"/>
      <c r="D35" s="15"/>
      <c r="E35" s="15"/>
      <c r="F35" s="15"/>
      <c r="G35" s="28"/>
    </row>
    <row r="36" spans="1:7" x14ac:dyDescent="0.35">
      <c r="A36" s="31" t="s">
        <v>38</v>
      </c>
      <c r="B36" s="11"/>
      <c r="C36" s="11"/>
      <c r="D36" s="20">
        <v>0</v>
      </c>
      <c r="E36" s="11"/>
      <c r="F36" s="11">
        <f>($F$16+$F$29)*D36</f>
        <v>0</v>
      </c>
      <c r="G36" s="30" t="s">
        <v>22</v>
      </c>
    </row>
    <row r="37" spans="1:7" ht="10" customHeight="1" x14ac:dyDescent="0.35">
      <c r="A37" s="27"/>
      <c r="B37" s="15"/>
      <c r="C37" s="15"/>
      <c r="D37" s="15"/>
      <c r="E37" s="15"/>
      <c r="F37" s="15"/>
      <c r="G37" s="28"/>
    </row>
    <row r="38" spans="1:7" x14ac:dyDescent="0.35">
      <c r="A38" s="31" t="s">
        <v>39</v>
      </c>
      <c r="B38" s="11"/>
      <c r="C38" s="11"/>
      <c r="D38" s="20">
        <v>0</v>
      </c>
      <c r="E38" s="11"/>
      <c r="F38" s="11">
        <f>($F$16+$F$29)*D38</f>
        <v>0</v>
      </c>
      <c r="G38" s="30" t="s">
        <v>22</v>
      </c>
    </row>
    <row r="39" spans="1:7" ht="10" customHeight="1" x14ac:dyDescent="0.35">
      <c r="A39" s="27"/>
      <c r="B39" s="15"/>
      <c r="C39" s="15"/>
      <c r="D39" s="15"/>
      <c r="E39" s="15"/>
      <c r="F39" s="15"/>
      <c r="G39" s="28"/>
    </row>
    <row r="40" spans="1:7" x14ac:dyDescent="0.35">
      <c r="A40" s="31" t="s">
        <v>40</v>
      </c>
      <c r="B40" s="11"/>
      <c r="C40" s="11"/>
      <c r="D40" s="20">
        <v>0</v>
      </c>
      <c r="E40" s="11"/>
      <c r="F40" s="11">
        <f>($F$16+$F$29)*D40</f>
        <v>0</v>
      </c>
      <c r="G40" s="30" t="s">
        <v>22</v>
      </c>
    </row>
    <row r="41" spans="1:7" x14ac:dyDescent="0.35">
      <c r="A41" s="27"/>
      <c r="B41" s="15"/>
      <c r="C41" s="15"/>
      <c r="D41" s="15"/>
      <c r="E41" s="15"/>
      <c r="F41" s="15"/>
      <c r="G41" s="28"/>
    </row>
    <row r="42" spans="1:7" s="14" customFormat="1" ht="15" thickBot="1" x14ac:dyDescent="0.4">
      <c r="A42" s="32" t="s">
        <v>41</v>
      </c>
      <c r="B42" s="17"/>
      <c r="C42" s="17"/>
      <c r="D42" s="17"/>
      <c r="E42" s="17"/>
      <c r="F42" s="17">
        <f>SUM(F32:F41)</f>
        <v>3729.8999999999996</v>
      </c>
      <c r="G42" s="35" t="s">
        <v>22</v>
      </c>
    </row>
    <row r="43" spans="1:7" x14ac:dyDescent="0.35">
      <c r="A43" s="27"/>
      <c r="B43" s="15"/>
      <c r="C43" s="15"/>
      <c r="D43" s="15"/>
      <c r="E43" s="15"/>
      <c r="F43" s="15"/>
      <c r="G43" s="28"/>
    </row>
    <row r="44" spans="1:7" x14ac:dyDescent="0.35">
      <c r="A44" s="34" t="s">
        <v>42</v>
      </c>
      <c r="B44" s="15"/>
      <c r="C44" s="15"/>
      <c r="D44" s="15"/>
      <c r="E44" s="15"/>
      <c r="F44" s="15"/>
      <c r="G44" s="28"/>
    </row>
    <row r="45" spans="1:7" x14ac:dyDescent="0.35">
      <c r="A45" s="31" t="s">
        <v>43</v>
      </c>
      <c r="B45" s="11" t="s">
        <v>44</v>
      </c>
      <c r="C45" s="11"/>
      <c r="D45" s="20">
        <v>0.2</v>
      </c>
      <c r="E45" s="11"/>
      <c r="F45" s="21">
        <f>($F$16+$F$29)*D45</f>
        <v>2486.6000000000004</v>
      </c>
      <c r="G45" s="30" t="s">
        <v>22</v>
      </c>
    </row>
    <row r="46" spans="1:7" ht="10" customHeight="1" x14ac:dyDescent="0.35">
      <c r="A46" s="27"/>
      <c r="B46" s="15"/>
      <c r="C46" s="15"/>
      <c r="D46" s="15"/>
      <c r="E46" s="15"/>
      <c r="F46" s="15"/>
      <c r="G46" s="28"/>
    </row>
    <row r="47" spans="1:7" x14ac:dyDescent="0.35">
      <c r="A47" s="31" t="s">
        <v>45</v>
      </c>
      <c r="B47" s="11"/>
      <c r="C47" s="11"/>
      <c r="D47" s="20">
        <v>0</v>
      </c>
      <c r="E47" s="11"/>
      <c r="F47" s="11">
        <f>($F$16+$F$29)*D47</f>
        <v>0</v>
      </c>
      <c r="G47" s="30" t="s">
        <v>22</v>
      </c>
    </row>
    <row r="48" spans="1:7" ht="10" customHeight="1" x14ac:dyDescent="0.35">
      <c r="A48" s="27"/>
      <c r="B48" s="15"/>
      <c r="C48" s="15"/>
      <c r="D48" s="15"/>
      <c r="E48" s="15"/>
      <c r="F48" s="15"/>
      <c r="G48" s="28"/>
    </row>
    <row r="49" spans="1:7" x14ac:dyDescent="0.35">
      <c r="A49" s="31" t="s">
        <v>46</v>
      </c>
      <c r="B49" s="11"/>
      <c r="C49" s="11"/>
      <c r="D49" s="11">
        <v>0</v>
      </c>
      <c r="E49" s="11" t="s">
        <v>22</v>
      </c>
      <c r="F49" s="11"/>
      <c r="G49" s="30" t="s">
        <v>22</v>
      </c>
    </row>
    <row r="50" spans="1:7" x14ac:dyDescent="0.35">
      <c r="A50" s="27"/>
      <c r="B50" s="15"/>
      <c r="C50" s="15"/>
      <c r="D50" s="15"/>
      <c r="E50" s="15"/>
      <c r="F50" s="15"/>
      <c r="G50" s="28"/>
    </row>
    <row r="51" spans="1:7" s="14" customFormat="1" ht="15" thickBot="1" x14ac:dyDescent="0.4">
      <c r="A51" s="32" t="s">
        <v>47</v>
      </c>
      <c r="B51" s="17"/>
      <c r="C51" s="17"/>
      <c r="D51" s="17"/>
      <c r="E51" s="17"/>
      <c r="F51" s="22">
        <f>SUM(F45:F50)</f>
        <v>2486.6000000000004</v>
      </c>
      <c r="G51" s="35" t="s">
        <v>22</v>
      </c>
    </row>
    <row r="52" spans="1:7" x14ac:dyDescent="0.35">
      <c r="A52" s="27"/>
      <c r="B52" s="15"/>
      <c r="C52" s="15"/>
      <c r="D52" s="15"/>
      <c r="E52" s="15"/>
      <c r="F52" s="15"/>
      <c r="G52" s="28"/>
    </row>
    <row r="53" spans="1:7" ht="15" thickBot="1" x14ac:dyDescent="0.4">
      <c r="A53" s="32" t="s">
        <v>21</v>
      </c>
      <c r="B53" s="17"/>
      <c r="C53" s="17"/>
      <c r="D53" s="17"/>
      <c r="E53" s="17"/>
      <c r="F53" s="23">
        <f>F16+F29+F42+F51</f>
        <v>18649.5</v>
      </c>
      <c r="G53" s="35" t="s">
        <v>22</v>
      </c>
    </row>
    <row r="54" spans="1:7" x14ac:dyDescent="0.35">
      <c r="A54" s="27"/>
      <c r="B54" s="15"/>
      <c r="C54" s="15"/>
      <c r="D54" s="15"/>
      <c r="E54" s="15"/>
      <c r="F54" s="15"/>
      <c r="G54" s="28"/>
    </row>
    <row r="55" spans="1:7" s="14" customFormat="1" ht="17" thickBot="1" x14ac:dyDescent="0.4">
      <c r="A55" s="36" t="s">
        <v>48</v>
      </c>
      <c r="B55" s="19"/>
      <c r="C55" s="19"/>
      <c r="D55" s="19"/>
      <c r="E55" s="19"/>
      <c r="F55" s="24">
        <f>F53/B7</f>
        <v>18.6495</v>
      </c>
      <c r="G55" s="37" t="s">
        <v>49</v>
      </c>
    </row>
    <row r="56" spans="1:7" ht="15.5" thickTop="1" thickBot="1" x14ac:dyDescent="0.4">
      <c r="A56" s="38"/>
      <c r="B56" s="13"/>
      <c r="C56" s="13"/>
      <c r="D56" s="13"/>
      <c r="E56" s="13"/>
      <c r="F56" s="13"/>
      <c r="G56" s="39"/>
    </row>
  </sheetData>
  <mergeCells count="8">
    <mergeCell ref="B6:G6"/>
    <mergeCell ref="C7:G7"/>
    <mergeCell ref="D1:G1"/>
    <mergeCell ref="D2:G2"/>
    <mergeCell ref="D3:G3"/>
    <mergeCell ref="D4:G4"/>
    <mergeCell ref="A1:C1"/>
    <mergeCell ref="F5:G5"/>
  </mergeCells>
  <pageMargins left="0.7" right="0.7" top="0.75" bottom="0.75" header="0.3" footer="0.3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betonarbejde</vt:lpstr>
    </vt:vector>
  </TitlesOfParts>
  <Company>VIA University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VIA University College</dc:creator>
  <cp:lastModifiedBy>VIA University College</cp:lastModifiedBy>
  <cp:lastPrinted>2017-03-03T10:45:08Z</cp:lastPrinted>
  <dcterms:created xsi:type="dcterms:W3CDTF">2017-03-03T09:32:52Z</dcterms:created>
  <dcterms:modified xsi:type="dcterms:W3CDTF">2017-05-22T13:51:30Z</dcterms:modified>
</cp:coreProperties>
</file>